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<sst xmlns="http://schemas.openxmlformats.org/spreadsheetml/2006/main" count="145" uniqueCount="106">
  <si>
    <t>报价单模版</t>
  </si>
  <si>
    <r>
      <rPr>
        <b/>
        <sz val="12"/>
        <rFont val="微软雅黑 Bold"/>
        <charset val="134"/>
      </rPr>
      <t>会议名称：</t>
    </r>
    <r>
      <rPr>
        <sz val="12"/>
        <rFont val="微软雅黑 Bold"/>
        <charset val="134"/>
      </rPr>
      <t>2026中国针灸学会年会</t>
    </r>
    <r>
      <rPr>
        <b/>
        <sz val="12"/>
        <rFont val="微软雅黑 Bold"/>
        <charset val="134"/>
      </rPr>
      <t xml:space="preserve">   时间：</t>
    </r>
    <r>
      <rPr>
        <sz val="12"/>
        <rFont val="微软雅黑 Bold"/>
        <charset val="134"/>
      </rPr>
      <t>2026年10月30日至11月1日</t>
    </r>
    <r>
      <rPr>
        <b/>
        <sz val="12"/>
        <rFont val="微软雅黑 Bold"/>
        <charset val="134"/>
      </rPr>
      <t xml:space="preserve"> 地点：</t>
    </r>
    <r>
      <rPr>
        <sz val="12"/>
        <rFont val="微软雅黑 Bold"/>
        <charset val="134"/>
      </rPr>
      <t>上海富悦大酒店（松江店）</t>
    </r>
    <r>
      <rPr>
        <b/>
        <sz val="12"/>
        <rFont val="微软雅黑 Bold"/>
        <charset val="134"/>
      </rPr>
      <t xml:space="preserve">                   注：</t>
    </r>
    <r>
      <rPr>
        <u/>
        <sz val="12"/>
        <rFont val="微软雅黑 Bold"/>
        <charset val="134"/>
      </rPr>
      <t>不可随意修改数量及天数</t>
    </r>
  </si>
  <si>
    <t>供应商名称：</t>
  </si>
  <si>
    <t>联系人：</t>
  </si>
  <si>
    <t>联系电话：</t>
  </si>
  <si>
    <t>区域</t>
  </si>
  <si>
    <t>序号</t>
  </si>
  <si>
    <t>项目</t>
  </si>
  <si>
    <t>描述</t>
  </si>
  <si>
    <t>数量</t>
  </si>
  <si>
    <t>单位</t>
  </si>
  <si>
    <t>周期</t>
  </si>
  <si>
    <t>单价</t>
  </si>
  <si>
    <t>总价</t>
  </si>
  <si>
    <t>备注</t>
  </si>
  <si>
    <t>公共区域</t>
  </si>
  <si>
    <t>氛围道旗</t>
  </si>
  <si>
    <t>5m注水道旗</t>
  </si>
  <si>
    <t>个</t>
  </si>
  <si>
    <t>主视觉背景(户外）</t>
  </si>
  <si>
    <t>6*3m桁架喷绘</t>
  </si>
  <si>
    <t>平方</t>
  </si>
  <si>
    <t>签到区（大堂）</t>
  </si>
  <si>
    <t>8*3m桁架喷绘</t>
  </si>
  <si>
    <t>日程背景板</t>
  </si>
  <si>
    <t>5*3m桁架喷绘</t>
  </si>
  <si>
    <t>合影/宣传背景板</t>
  </si>
  <si>
    <t>现场指引牌</t>
  </si>
  <si>
    <t>丽屏展架 W0.8*H2m</t>
  </si>
  <si>
    <t>标准展位</t>
  </si>
  <si>
    <t>3*3m，含楣板、桌椅、射灯、一个电源插座、纸篓等</t>
  </si>
  <si>
    <t>壁报展板</t>
  </si>
  <si>
    <t>壁报展板（八棱柱、双面pvc三合板）</t>
  </si>
  <si>
    <t>海报</t>
  </si>
  <si>
    <t>140*90cm 带可移背胶</t>
  </si>
  <si>
    <t>幅</t>
  </si>
  <si>
    <t>特装展位</t>
  </si>
  <si>
    <t>4*6m，木结构+防火板，含接待台及1桌4椅</t>
  </si>
  <si>
    <t>小计</t>
  </si>
  <si>
    <t>主会场</t>
  </si>
  <si>
    <t>舞台</t>
  </si>
  <si>
    <t>舞台地毯含损耗</t>
  </si>
  <si>
    <t>基础舞台搭建24*6m</t>
  </si>
  <si>
    <t>舞台斜面</t>
  </si>
  <si>
    <t>反监电视-60寸</t>
  </si>
  <si>
    <t>台</t>
  </si>
  <si>
    <t>LED屏</t>
  </si>
  <si>
    <t>p2大屏24*5m</t>
  </si>
  <si>
    <t>控台</t>
  </si>
  <si>
    <t>项</t>
  </si>
  <si>
    <t>服务器</t>
  </si>
  <si>
    <t>雷亚架承重</t>
  </si>
  <si>
    <t>米</t>
  </si>
  <si>
    <t>灯光</t>
  </si>
  <si>
    <t>LED COB面光灯</t>
  </si>
  <si>
    <t>LED三合一帕灯</t>
  </si>
  <si>
    <t>truss架</t>
  </si>
  <si>
    <t>光束灯</t>
  </si>
  <si>
    <t>切割灯</t>
  </si>
  <si>
    <t>音响</t>
  </si>
  <si>
    <t>线阵12+8（12高频，4低频，4返听）</t>
  </si>
  <si>
    <t>套</t>
  </si>
  <si>
    <t>信号线</t>
  </si>
  <si>
    <t>组</t>
  </si>
  <si>
    <t>功放</t>
  </si>
  <si>
    <t>数码控台</t>
  </si>
  <si>
    <t>鹅颈麦</t>
  </si>
  <si>
    <t>无线手持麦</t>
  </si>
  <si>
    <t>控台围挡</t>
  </si>
  <si>
    <t>控台围挡，桁架+黑底无味喷绘8m*H1.2m</t>
  </si>
  <si>
    <t>翻页器</t>
  </si>
  <si>
    <t>cuelight 翻页器</t>
  </si>
  <si>
    <t>技术人员</t>
  </si>
  <si>
    <t>3 年以上大型论坛峰会操控经验灯光技师</t>
  </si>
  <si>
    <t>人/场</t>
  </si>
  <si>
    <t>3 年以上大型论坛峰会操控经验调音技师</t>
  </si>
  <si>
    <t>3 年以上大型论坛峰会操控经验大屏技师</t>
  </si>
  <si>
    <t>云摄影</t>
  </si>
  <si>
    <t>相机设备+摄影师</t>
  </si>
  <si>
    <t>云相册系统实时照片上传下载</t>
  </si>
  <si>
    <t>主会场摄像</t>
  </si>
  <si>
    <t>摄像（游机近景特写+固定远景）</t>
  </si>
  <si>
    <t>主会场直播</t>
  </si>
  <si>
    <t>直播+推流</t>
  </si>
  <si>
    <t>分会场</t>
  </si>
  <si>
    <t>分会场/分论坛门口指示/日程</t>
  </si>
  <si>
    <t>W0.8m*H1.8m  门型展架</t>
  </si>
  <si>
    <t>块/场</t>
  </si>
  <si>
    <t>分会场/分论坛云摄影</t>
  </si>
  <si>
    <t>相机设备+摄影师+云相册系统实时照片上传下载</t>
  </si>
  <si>
    <t>分会场直播</t>
  </si>
  <si>
    <t>单机位+直播+推流</t>
  </si>
  <si>
    <t>设计</t>
  </si>
  <si>
    <t>主视觉与版式设计费</t>
  </si>
  <si>
    <t>含主视觉背景、签到板、胸牌、会议手册、资料袋等整体设计</t>
  </si>
  <si>
    <t>人工运输</t>
  </si>
  <si>
    <t>人工</t>
  </si>
  <si>
    <t>搭建人工搭建、撤场</t>
  </si>
  <si>
    <t>人</t>
  </si>
  <si>
    <t>运输</t>
  </si>
  <si>
    <t>物料运输</t>
  </si>
  <si>
    <t>车/趟</t>
  </si>
  <si>
    <t>共计</t>
  </si>
  <si>
    <t>税费（6%）</t>
  </si>
  <si>
    <t>报价总额</t>
  </si>
  <si>
    <t>重要说明：本次报价单中涉及“场次”、“数量”为预估数。供应商应填报单价，最终结算金额将根据采购人实际确认的场次/数量，按供应商所报单价进行计算。总报价仅作为评审依据，不作为最终签约的唯一金额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</si>
</sst>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&quot;;\(0.00\)"/>
  </numFmts>
  <fonts count="4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微软雅黑"/>
      <charset val="134"/>
    </font>
    <font>
      <b/>
      <sz val="18"/>
      <name val="微软雅黑 Bold"/>
      <charset val="134"/>
    </font>
    <font>
      <b/>
      <sz val="12"/>
      <name val="微软雅黑 Bold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b/>
      <sz val="10"/>
      <color theme="1"/>
      <name val="微软雅黑 Bold"/>
      <charset val="134"/>
    </font>
    <font>
      <b/>
      <sz val="10"/>
      <name val="微软雅黑 Bold"/>
      <charset val="134"/>
    </font>
    <font>
      <b/>
      <sz val="12"/>
      <color theme="1"/>
      <name val="微软雅黑 Bold"/>
      <charset val="134"/>
    </font>
    <font>
      <sz val="12"/>
      <color theme="1"/>
      <name val="微软雅黑"/>
      <charset val="134"/>
    </font>
    <font>
      <b/>
      <sz val="12"/>
      <color theme="1"/>
      <name val="仿宋"/>
      <charset val="134"/>
    </font>
    <font>
      <sz val="12"/>
      <color theme="1"/>
      <name val="微软雅黑 Bold"/>
      <charset val="134"/>
    </font>
    <font>
      <b/>
      <i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微软雅黑 Bold"/>
      <charset val="134"/>
    </font>
    <font>
      <u/>
      <sz val="12"/>
      <name val="微软雅黑 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7" fontId="9" fillId="0" borderId="1" xfId="0" applyNumberFormat="1" applyFont="1" applyBorder="1" applyAlignment="1" applyProtection="1">
      <alignment horizontal="right" vertical="center" wrapText="1"/>
      <protection locked="0"/>
    </xf>
    <xf numFmtId="7" fontId="8" fillId="2" borderId="1" xfId="2" applyNumberFormat="1" applyFont="1" applyFill="1" applyBorder="1" applyAlignment="1">
      <alignment horizontal="right" vertical="center"/>
    </xf>
    <xf numFmtId="44" fontId="11" fillId="2" borderId="1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4" fontId="11" fillId="0" borderId="1" xfId="2" applyFont="1" applyFill="1" applyBorder="1" applyAlignment="1">
      <alignment horizontal="center" vertical="center"/>
    </xf>
    <xf numFmtId="7" fontId="12" fillId="2" borderId="1" xfId="2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7" fontId="8" fillId="2" borderId="1" xfId="2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4" fontId="15" fillId="2" borderId="1" xfId="0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7" fontId="16" fillId="0" borderId="1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7" fontId="8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7" fontId="10" fillId="0" borderId="1" xfId="2" applyNumberFormat="1" applyFont="1" applyBorder="1" applyAlignment="1" applyProtection="1">
      <alignment horizontal="right" vertical="center"/>
      <protection locked="0"/>
    </xf>
    <xf numFmtId="7" fontId="10" fillId="3" borderId="1" xfId="0" applyNumberFormat="1" applyFont="1" applyFill="1" applyBorder="1" applyAlignment="1">
      <alignment horizontal="right" vertical="center"/>
    </xf>
    <xf numFmtId="44" fontId="2" fillId="3" borderId="1" xfId="0" applyNumberFormat="1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7" fontId="17" fillId="3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7" fontId="19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9" fontId="20" fillId="0" borderId="1" xfId="0" applyNumberFormat="1" applyFont="1" applyBorder="1">
      <alignment vertical="center"/>
    </xf>
    <xf numFmtId="7" fontId="21" fillId="0" borderId="1" xfId="0" applyNumberFormat="1" applyFont="1" applyBorder="1">
      <alignment vertical="center"/>
    </xf>
    <xf numFmtId="0" fontId="2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zoomScale="80" zoomScaleNormal="80" workbookViewId="0">
      <selection activeCell="N54" sqref="N54"/>
    </sheetView>
  </sheetViews>
  <sheetFormatPr defaultColWidth="9" defaultRowHeight="13.5"/>
  <cols>
    <col min="2" max="2" width="4.66666666666667" customWidth="1"/>
    <col min="3" max="3" width="17.9666666666667" customWidth="1"/>
    <col min="4" max="4" width="41.0916666666667" customWidth="1"/>
    <col min="5" max="7" width="12.6583333333333" customWidth="1"/>
    <col min="8" max="9" width="13.1166666666667" customWidth="1"/>
    <col min="10" max="10" width="6.875" customWidth="1"/>
  </cols>
  <sheetData>
    <row r="1" s="1" customFormat="1" ht="3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="1" customFormat="1" ht="32" customHeight="1" spans="1:10">
      <c r="A3" s="7" t="s">
        <v>2</v>
      </c>
      <c r="B3" s="8"/>
      <c r="C3" s="8"/>
      <c r="D3" s="8"/>
      <c r="E3" s="9" t="s">
        <v>3</v>
      </c>
      <c r="F3" s="9"/>
      <c r="G3" s="9"/>
      <c r="H3" s="8" t="s">
        <v>4</v>
      </c>
      <c r="I3" s="8"/>
      <c r="J3" s="10"/>
    </row>
    <row r="4" s="1" customFormat="1" ht="36.75" customHeight="1" spans="1:10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2" t="s">
        <v>12</v>
      </c>
      <c r="I4" s="13" t="s">
        <v>13</v>
      </c>
      <c r="J4" s="13" t="s">
        <v>14</v>
      </c>
    </row>
    <row r="5" s="2" customFormat="1" ht="18" customHeight="1" spans="1:10">
      <c r="A5" s="14" t="s">
        <v>15</v>
      </c>
      <c r="B5" s="15">
        <v>1</v>
      </c>
      <c r="C5" s="16" t="s">
        <v>16</v>
      </c>
      <c r="D5" s="16" t="s">
        <v>17</v>
      </c>
      <c r="E5" s="16">
        <v>20</v>
      </c>
      <c r="F5" s="17" t="s">
        <v>18</v>
      </c>
      <c r="G5" s="16">
        <v>1</v>
      </c>
      <c r="H5" s="18"/>
      <c r="I5" s="19">
        <f>H5*G5*E5</f>
        <v>0</v>
      </c>
      <c r="J5" s="20"/>
    </row>
    <row r="6" s="2" customFormat="1" ht="18" customHeight="1" spans="1:10">
      <c r="A6" s="14"/>
      <c r="B6" s="15">
        <v>2</v>
      </c>
      <c r="C6" s="16" t="s">
        <v>19</v>
      </c>
      <c r="D6" s="16" t="s">
        <v>20</v>
      </c>
      <c r="E6" s="16">
        <v>18</v>
      </c>
      <c r="F6" s="21" t="s">
        <v>21</v>
      </c>
      <c r="G6" s="16">
        <v>1</v>
      </c>
      <c r="H6" s="18"/>
      <c r="I6" s="19">
        <f t="shared" ref="I6:I14" si="0">H6*G6*E6</f>
        <v>0</v>
      </c>
      <c r="J6" s="20"/>
    </row>
    <row r="7" s="2" customFormat="1" ht="18" customHeight="1" spans="1:10">
      <c r="A7" s="14"/>
      <c r="B7" s="15">
        <v>3</v>
      </c>
      <c r="C7" s="16" t="s">
        <v>22</v>
      </c>
      <c r="D7" s="16" t="s">
        <v>23</v>
      </c>
      <c r="E7" s="16">
        <v>24</v>
      </c>
      <c r="F7" s="21" t="s">
        <v>21</v>
      </c>
      <c r="G7" s="16">
        <v>1</v>
      </c>
      <c r="H7" s="18"/>
      <c r="I7" s="19">
        <f t="shared" si="0"/>
        <v>0</v>
      </c>
      <c r="J7" s="20"/>
    </row>
    <row r="8" s="2" customFormat="1" ht="18" customHeight="1" spans="1:10">
      <c r="A8" s="14"/>
      <c r="B8" s="15">
        <v>4</v>
      </c>
      <c r="C8" s="16" t="s">
        <v>24</v>
      </c>
      <c r="D8" s="16" t="s">
        <v>25</v>
      </c>
      <c r="E8" s="16">
        <v>15</v>
      </c>
      <c r="F8" s="21" t="s">
        <v>21</v>
      </c>
      <c r="G8" s="16">
        <v>1</v>
      </c>
      <c r="H8" s="18"/>
      <c r="I8" s="19">
        <f t="shared" si="0"/>
        <v>0</v>
      </c>
      <c r="J8" s="20"/>
    </row>
    <row r="9" s="2" customFormat="1" ht="18" customHeight="1" spans="1:10">
      <c r="A9" s="14"/>
      <c r="B9" s="15">
        <v>5</v>
      </c>
      <c r="C9" s="16" t="s">
        <v>26</v>
      </c>
      <c r="D9" s="16" t="s">
        <v>25</v>
      </c>
      <c r="E9" s="16">
        <v>15</v>
      </c>
      <c r="F9" s="21" t="s">
        <v>21</v>
      </c>
      <c r="G9" s="16">
        <v>1</v>
      </c>
      <c r="H9" s="18"/>
      <c r="I9" s="19">
        <f t="shared" si="0"/>
        <v>0</v>
      </c>
      <c r="J9" s="20"/>
    </row>
    <row r="10" s="2" customFormat="1" ht="18" customHeight="1" spans="1:10">
      <c r="A10" s="14"/>
      <c r="B10" s="15">
        <v>6</v>
      </c>
      <c r="C10" s="16" t="s">
        <v>27</v>
      </c>
      <c r="D10" s="16" t="s">
        <v>28</v>
      </c>
      <c r="E10" s="22">
        <v>10</v>
      </c>
      <c r="F10" s="17" t="s">
        <v>18</v>
      </c>
      <c r="G10" s="16">
        <v>1</v>
      </c>
      <c r="H10" s="18"/>
      <c r="I10" s="19">
        <f t="shared" si="0"/>
        <v>0</v>
      </c>
      <c r="J10" s="20"/>
    </row>
    <row r="11" s="2" customFormat="1" ht="18" customHeight="1" spans="1:10">
      <c r="A11" s="14"/>
      <c r="B11" s="15">
        <v>7</v>
      </c>
      <c r="C11" s="16" t="s">
        <v>29</v>
      </c>
      <c r="D11" s="16" t="s">
        <v>30</v>
      </c>
      <c r="E11" s="16">
        <v>20</v>
      </c>
      <c r="F11" s="17" t="s">
        <v>18</v>
      </c>
      <c r="G11" s="16">
        <v>1</v>
      </c>
      <c r="H11" s="18"/>
      <c r="I11" s="19">
        <f t="shared" si="0"/>
        <v>0</v>
      </c>
      <c r="J11" s="23"/>
    </row>
    <row r="12" s="2" customFormat="1" ht="18" customHeight="1" spans="1:10">
      <c r="A12" s="14"/>
      <c r="B12" s="15">
        <v>8</v>
      </c>
      <c r="C12" s="16" t="s">
        <v>31</v>
      </c>
      <c r="D12" s="16" t="s">
        <v>32</v>
      </c>
      <c r="E12" s="16">
        <v>40</v>
      </c>
      <c r="F12" s="17" t="s">
        <v>18</v>
      </c>
      <c r="G12" s="16">
        <v>1</v>
      </c>
      <c r="H12" s="18"/>
      <c r="I12" s="19">
        <f t="shared" si="0"/>
        <v>0</v>
      </c>
      <c r="J12" s="20"/>
    </row>
    <row r="13" s="2" customFormat="1" ht="18" customHeight="1" spans="1:10">
      <c r="A13" s="14"/>
      <c r="B13" s="15">
        <v>9</v>
      </c>
      <c r="C13" s="16" t="s">
        <v>33</v>
      </c>
      <c r="D13" s="16" t="s">
        <v>34</v>
      </c>
      <c r="E13" s="16">
        <v>40</v>
      </c>
      <c r="F13" s="17" t="s">
        <v>35</v>
      </c>
      <c r="G13" s="16">
        <v>1</v>
      </c>
      <c r="H13" s="18"/>
      <c r="I13" s="19">
        <f t="shared" si="0"/>
        <v>0</v>
      </c>
      <c r="J13" s="20"/>
    </row>
    <row r="14" s="2" customFormat="1" ht="18" customHeight="1" spans="1:10">
      <c r="A14" s="14"/>
      <c r="B14" s="15">
        <v>10</v>
      </c>
      <c r="C14" s="15" t="s">
        <v>36</v>
      </c>
      <c r="D14" s="15" t="s">
        <v>37</v>
      </c>
      <c r="E14" s="15">
        <v>24</v>
      </c>
      <c r="F14" s="15" t="s">
        <v>21</v>
      </c>
      <c r="G14" s="15">
        <v>1</v>
      </c>
      <c r="H14" s="15"/>
      <c r="I14" s="19">
        <f t="shared" si="0"/>
        <v>0</v>
      </c>
      <c r="J14" s="20"/>
    </row>
    <row r="15" s="2" customFormat="1" ht="18" customHeight="1" spans="1:10">
      <c r="A15" s="14"/>
      <c r="B15" s="15" t="s">
        <v>38</v>
      </c>
      <c r="C15" s="15"/>
      <c r="D15" s="15"/>
      <c r="E15" s="15"/>
      <c r="F15" s="15"/>
      <c r="G15" s="15"/>
      <c r="H15" s="15"/>
      <c r="I15" s="24">
        <f>SUM(I5:I14)</f>
        <v>0</v>
      </c>
      <c r="J15" s="20"/>
    </row>
    <row r="16" ht="17.25" spans="1:10">
      <c r="A16" s="25" t="s">
        <v>39</v>
      </c>
      <c r="B16" s="15">
        <v>1</v>
      </c>
      <c r="C16" s="15" t="s">
        <v>40</v>
      </c>
      <c r="D16" s="15" t="s">
        <v>41</v>
      </c>
      <c r="E16" s="15">
        <v>150</v>
      </c>
      <c r="F16" s="21" t="s">
        <v>21</v>
      </c>
      <c r="G16" s="15">
        <v>1</v>
      </c>
      <c r="H16" s="26"/>
      <c r="I16" s="19">
        <f>E16*G16*H16</f>
        <v>0</v>
      </c>
      <c r="J16" s="20"/>
    </row>
    <row r="17" ht="17.25" spans="1:10">
      <c r="A17" s="25"/>
      <c r="B17" s="15">
        <v>2</v>
      </c>
      <c r="C17" s="15"/>
      <c r="D17" s="15" t="s">
        <v>42</v>
      </c>
      <c r="E17" s="15">
        <v>144</v>
      </c>
      <c r="F17" s="21" t="s">
        <v>21</v>
      </c>
      <c r="G17" s="15">
        <v>1</v>
      </c>
      <c r="H17" s="26"/>
      <c r="I17" s="19">
        <f t="shared" ref="I17:I43" si="1">E17*G17*H17</f>
        <v>0</v>
      </c>
      <c r="J17" s="20"/>
    </row>
    <row r="18" ht="17.25" spans="1:10">
      <c r="A18" s="25"/>
      <c r="B18" s="15">
        <v>3</v>
      </c>
      <c r="C18" s="15"/>
      <c r="D18" s="27" t="s">
        <v>43</v>
      </c>
      <c r="E18" s="15">
        <v>16</v>
      </c>
      <c r="F18" s="21" t="s">
        <v>21</v>
      </c>
      <c r="G18" s="15">
        <v>1</v>
      </c>
      <c r="H18" s="26"/>
      <c r="I18" s="19">
        <f t="shared" si="1"/>
        <v>0</v>
      </c>
      <c r="J18" s="20"/>
    </row>
    <row r="19" ht="17.25" spans="1:10">
      <c r="A19" s="25"/>
      <c r="B19" s="15">
        <v>4</v>
      </c>
      <c r="C19" s="15"/>
      <c r="D19" s="27" t="s">
        <v>44</v>
      </c>
      <c r="E19" s="15">
        <v>2</v>
      </c>
      <c r="F19" s="21" t="s">
        <v>45</v>
      </c>
      <c r="G19" s="15">
        <v>1</v>
      </c>
      <c r="H19" s="26"/>
      <c r="I19" s="19">
        <f t="shared" si="1"/>
        <v>0</v>
      </c>
      <c r="J19" s="20"/>
    </row>
    <row r="20" ht="16.5" spans="1:10">
      <c r="A20" s="25"/>
      <c r="B20" s="15">
        <v>5</v>
      </c>
      <c r="C20" s="15" t="s">
        <v>46</v>
      </c>
      <c r="D20" s="15" t="s">
        <v>47</v>
      </c>
      <c r="E20" s="15">
        <v>120</v>
      </c>
      <c r="F20" s="21" t="s">
        <v>21</v>
      </c>
      <c r="G20" s="15">
        <v>1</v>
      </c>
      <c r="H20" s="26"/>
      <c r="I20" s="19">
        <f t="shared" si="1"/>
        <v>0</v>
      </c>
      <c r="J20" s="20"/>
    </row>
    <row r="21" ht="16.5" spans="1:10">
      <c r="A21" s="25"/>
      <c r="B21" s="15">
        <v>6</v>
      </c>
      <c r="C21" s="15"/>
      <c r="D21" s="15" t="s">
        <v>48</v>
      </c>
      <c r="E21" s="15">
        <v>1</v>
      </c>
      <c r="F21" s="21" t="s">
        <v>49</v>
      </c>
      <c r="G21" s="15">
        <v>1</v>
      </c>
      <c r="H21" s="26"/>
      <c r="I21" s="19">
        <f t="shared" si="1"/>
        <v>0</v>
      </c>
      <c r="J21" s="20"/>
    </row>
    <row r="22" ht="17.25" spans="1:10">
      <c r="A22" s="25"/>
      <c r="B22" s="15">
        <v>7</v>
      </c>
      <c r="C22" s="15"/>
      <c r="D22" s="15" t="s">
        <v>50</v>
      </c>
      <c r="E22" s="15">
        <v>1</v>
      </c>
      <c r="F22" s="21" t="s">
        <v>49</v>
      </c>
      <c r="G22" s="15">
        <v>1</v>
      </c>
      <c r="H22" s="26"/>
      <c r="I22" s="19">
        <f t="shared" si="1"/>
        <v>0</v>
      </c>
      <c r="J22" s="20"/>
    </row>
    <row r="23" ht="17.25" spans="1:10">
      <c r="A23" s="25"/>
      <c r="B23" s="15">
        <v>8</v>
      </c>
      <c r="C23" s="15"/>
      <c r="D23" s="28" t="s">
        <v>51</v>
      </c>
      <c r="E23" s="15">
        <v>100</v>
      </c>
      <c r="F23" s="21" t="s">
        <v>52</v>
      </c>
      <c r="G23" s="15">
        <v>1</v>
      </c>
      <c r="H23" s="26"/>
      <c r="I23" s="19">
        <f t="shared" si="1"/>
        <v>0</v>
      </c>
      <c r="J23" s="20"/>
    </row>
    <row r="24" ht="17.25" spans="1:10">
      <c r="A24" s="25"/>
      <c r="B24" s="15">
        <v>9</v>
      </c>
      <c r="C24" s="29" t="s">
        <v>53</v>
      </c>
      <c r="D24" s="28" t="s">
        <v>54</v>
      </c>
      <c r="E24" s="30">
        <v>24</v>
      </c>
      <c r="F24" s="17" t="s">
        <v>45</v>
      </c>
      <c r="G24" s="30">
        <v>1</v>
      </c>
      <c r="H24" s="26"/>
      <c r="I24" s="19">
        <f t="shared" si="1"/>
        <v>0</v>
      </c>
      <c r="J24" s="20"/>
    </row>
    <row r="25" ht="17.25" spans="1:10">
      <c r="A25" s="25"/>
      <c r="B25" s="15">
        <v>10</v>
      </c>
      <c r="C25" s="31"/>
      <c r="D25" s="28" t="s">
        <v>55</v>
      </c>
      <c r="E25" s="30">
        <v>24</v>
      </c>
      <c r="F25" s="17" t="s">
        <v>45</v>
      </c>
      <c r="G25" s="30">
        <v>1</v>
      </c>
      <c r="H25" s="26"/>
      <c r="I25" s="19">
        <f t="shared" si="1"/>
        <v>0</v>
      </c>
      <c r="J25" s="20"/>
    </row>
    <row r="26" ht="17.25" spans="1:10">
      <c r="A26" s="25"/>
      <c r="B26" s="15">
        <v>11</v>
      </c>
      <c r="C26" s="31"/>
      <c r="D26" s="28" t="s">
        <v>56</v>
      </c>
      <c r="E26" s="30">
        <v>48</v>
      </c>
      <c r="F26" s="17" t="s">
        <v>52</v>
      </c>
      <c r="G26" s="30">
        <v>1</v>
      </c>
      <c r="H26" s="26"/>
      <c r="I26" s="19">
        <f t="shared" si="1"/>
        <v>0</v>
      </c>
      <c r="J26" s="20"/>
    </row>
    <row r="27" ht="17.25" spans="1:10">
      <c r="A27" s="25"/>
      <c r="B27" s="15">
        <v>12</v>
      </c>
      <c r="C27" s="31"/>
      <c r="D27" s="28" t="s">
        <v>57</v>
      </c>
      <c r="E27" s="30">
        <v>12</v>
      </c>
      <c r="F27" s="17" t="s">
        <v>45</v>
      </c>
      <c r="G27" s="30">
        <v>1</v>
      </c>
      <c r="H27" s="26"/>
      <c r="I27" s="19">
        <f t="shared" si="1"/>
        <v>0</v>
      </c>
      <c r="J27" s="20"/>
    </row>
    <row r="28" ht="17.25" spans="1:10">
      <c r="A28" s="25"/>
      <c r="B28" s="15">
        <v>13</v>
      </c>
      <c r="C28" s="32"/>
      <c r="D28" s="28" t="s">
        <v>58</v>
      </c>
      <c r="E28" s="30">
        <v>6</v>
      </c>
      <c r="F28" s="17" t="s">
        <v>45</v>
      </c>
      <c r="G28" s="30">
        <v>1</v>
      </c>
      <c r="H28" s="26"/>
      <c r="I28" s="19">
        <f t="shared" si="1"/>
        <v>0</v>
      </c>
      <c r="J28" s="20"/>
    </row>
    <row r="29" ht="17.25" spans="1:10">
      <c r="A29" s="25"/>
      <c r="B29" s="15">
        <v>14</v>
      </c>
      <c r="C29" s="15" t="s">
        <v>59</v>
      </c>
      <c r="D29" s="28" t="s">
        <v>60</v>
      </c>
      <c r="E29" s="17">
        <v>1</v>
      </c>
      <c r="F29" s="17" t="s">
        <v>61</v>
      </c>
      <c r="G29" s="15">
        <v>1</v>
      </c>
      <c r="H29" s="26"/>
      <c r="I29" s="19">
        <f t="shared" si="1"/>
        <v>0</v>
      </c>
      <c r="J29" s="20"/>
    </row>
    <row r="30" ht="17.25" spans="1:10">
      <c r="A30" s="25"/>
      <c r="B30" s="15">
        <v>15</v>
      </c>
      <c r="C30" s="15"/>
      <c r="D30" s="28" t="s">
        <v>62</v>
      </c>
      <c r="E30" s="17">
        <v>0</v>
      </c>
      <c r="F30" s="17" t="s">
        <v>63</v>
      </c>
      <c r="G30" s="15">
        <v>1</v>
      </c>
      <c r="H30" s="26"/>
      <c r="I30" s="19">
        <f t="shared" si="1"/>
        <v>0</v>
      </c>
      <c r="J30" s="20"/>
    </row>
    <row r="31" ht="17.25" spans="1:10">
      <c r="A31" s="25"/>
      <c r="B31" s="15">
        <v>16</v>
      </c>
      <c r="C31" s="15"/>
      <c r="D31" s="28" t="s">
        <v>64</v>
      </c>
      <c r="E31" s="17">
        <v>0</v>
      </c>
      <c r="F31" s="17" t="s">
        <v>45</v>
      </c>
      <c r="G31" s="15">
        <v>1</v>
      </c>
      <c r="H31" s="26"/>
      <c r="I31" s="19">
        <f t="shared" si="1"/>
        <v>0</v>
      </c>
      <c r="J31" s="20"/>
    </row>
    <row r="32" ht="17.25" spans="1:10">
      <c r="A32" s="25"/>
      <c r="B32" s="15">
        <v>17</v>
      </c>
      <c r="C32" s="15"/>
      <c r="D32" s="28" t="s">
        <v>65</v>
      </c>
      <c r="E32" s="17">
        <v>1</v>
      </c>
      <c r="F32" s="17" t="s">
        <v>45</v>
      </c>
      <c r="G32" s="15">
        <v>1</v>
      </c>
      <c r="H32" s="26"/>
      <c r="I32" s="19">
        <f t="shared" si="1"/>
        <v>0</v>
      </c>
      <c r="J32" s="20"/>
    </row>
    <row r="33" ht="17.25" spans="1:10">
      <c r="A33" s="25"/>
      <c r="B33" s="15">
        <v>18</v>
      </c>
      <c r="C33" s="15"/>
      <c r="D33" s="28" t="s">
        <v>66</v>
      </c>
      <c r="E33" s="17">
        <v>2</v>
      </c>
      <c r="F33" s="17" t="s">
        <v>45</v>
      </c>
      <c r="G33" s="15">
        <v>1</v>
      </c>
      <c r="H33" s="26"/>
      <c r="I33" s="19">
        <f t="shared" si="1"/>
        <v>0</v>
      </c>
      <c r="J33" s="20"/>
    </row>
    <row r="34" ht="17.25" spans="1:10">
      <c r="A34" s="25"/>
      <c r="B34" s="15">
        <v>19</v>
      </c>
      <c r="C34" s="15"/>
      <c r="D34" s="28" t="s">
        <v>67</v>
      </c>
      <c r="E34" s="17">
        <v>4</v>
      </c>
      <c r="F34" s="17" t="s">
        <v>45</v>
      </c>
      <c r="G34" s="15">
        <v>1</v>
      </c>
      <c r="H34" s="26"/>
      <c r="I34" s="19">
        <f t="shared" si="1"/>
        <v>0</v>
      </c>
      <c r="J34" s="20"/>
    </row>
    <row r="35" ht="21" customHeight="1" spans="1:10">
      <c r="A35" s="25"/>
      <c r="B35" s="15">
        <v>20</v>
      </c>
      <c r="C35" s="15" t="s">
        <v>68</v>
      </c>
      <c r="D35" s="28" t="s">
        <v>69</v>
      </c>
      <c r="E35" s="17">
        <v>9.6</v>
      </c>
      <c r="F35" s="17" t="s">
        <v>21</v>
      </c>
      <c r="G35" s="15">
        <v>1</v>
      </c>
      <c r="H35" s="26"/>
      <c r="I35" s="19">
        <f t="shared" si="1"/>
        <v>0</v>
      </c>
      <c r="J35" s="20"/>
    </row>
    <row r="36" ht="17.25" spans="1:10">
      <c r="A36" s="25"/>
      <c r="B36" s="15">
        <v>21</v>
      </c>
      <c r="C36" s="15" t="s">
        <v>70</v>
      </c>
      <c r="D36" s="28" t="s">
        <v>71</v>
      </c>
      <c r="E36" s="17">
        <v>1</v>
      </c>
      <c r="F36" s="17" t="s">
        <v>45</v>
      </c>
      <c r="G36" s="15">
        <v>1</v>
      </c>
      <c r="H36" s="26"/>
      <c r="I36" s="19">
        <f t="shared" si="1"/>
        <v>0</v>
      </c>
      <c r="J36" s="20"/>
    </row>
    <row r="37" ht="18" spans="1:10">
      <c r="A37" s="25"/>
      <c r="B37" s="15">
        <v>22</v>
      </c>
      <c r="C37" s="21" t="s">
        <v>72</v>
      </c>
      <c r="D37" s="21" t="s">
        <v>73</v>
      </c>
      <c r="E37" s="21">
        <v>1</v>
      </c>
      <c r="F37" s="21" t="s">
        <v>74</v>
      </c>
      <c r="G37" s="15">
        <v>1</v>
      </c>
      <c r="H37" s="26"/>
      <c r="I37" s="19">
        <f t="shared" si="1"/>
        <v>0</v>
      </c>
      <c r="J37" s="33"/>
    </row>
    <row r="38" ht="18" spans="1:10">
      <c r="A38" s="25"/>
      <c r="B38" s="15">
        <v>23</v>
      </c>
      <c r="C38" s="21" t="s">
        <v>72</v>
      </c>
      <c r="D38" s="21" t="s">
        <v>75</v>
      </c>
      <c r="E38" s="21">
        <v>1</v>
      </c>
      <c r="F38" s="21" t="s">
        <v>74</v>
      </c>
      <c r="G38" s="15">
        <v>1</v>
      </c>
      <c r="H38" s="26"/>
      <c r="I38" s="19">
        <f t="shared" si="1"/>
        <v>0</v>
      </c>
      <c r="J38" s="33"/>
    </row>
    <row r="39" ht="18" spans="1:10">
      <c r="A39" s="25"/>
      <c r="B39" s="15">
        <v>24</v>
      </c>
      <c r="C39" s="21" t="s">
        <v>72</v>
      </c>
      <c r="D39" s="21" t="s">
        <v>76</v>
      </c>
      <c r="E39" s="21">
        <v>1</v>
      </c>
      <c r="F39" s="21" t="s">
        <v>74</v>
      </c>
      <c r="G39" s="15">
        <v>1</v>
      </c>
      <c r="H39" s="26"/>
      <c r="I39" s="19">
        <f t="shared" si="1"/>
        <v>0</v>
      </c>
      <c r="J39" s="33"/>
    </row>
    <row r="40" ht="18" spans="1:10">
      <c r="A40" s="25"/>
      <c r="B40" s="15">
        <v>25</v>
      </c>
      <c r="C40" s="21" t="s">
        <v>77</v>
      </c>
      <c r="D40" s="21" t="s">
        <v>78</v>
      </c>
      <c r="E40" s="21">
        <v>3</v>
      </c>
      <c r="F40" s="21" t="s">
        <v>74</v>
      </c>
      <c r="G40" s="15">
        <v>1</v>
      </c>
      <c r="H40" s="26"/>
      <c r="I40" s="19">
        <f t="shared" si="1"/>
        <v>0</v>
      </c>
      <c r="J40" s="33"/>
    </row>
    <row r="41" ht="18" spans="1:10">
      <c r="A41" s="25"/>
      <c r="B41" s="15">
        <v>26</v>
      </c>
      <c r="C41" s="21"/>
      <c r="D41" s="21" t="s">
        <v>79</v>
      </c>
      <c r="E41" s="21">
        <v>1</v>
      </c>
      <c r="F41" s="21" t="s">
        <v>49</v>
      </c>
      <c r="G41" s="15">
        <v>1</v>
      </c>
      <c r="H41" s="26"/>
      <c r="I41" s="19">
        <f t="shared" si="1"/>
        <v>0</v>
      </c>
      <c r="J41" s="33"/>
    </row>
    <row r="42" ht="18" spans="1:10">
      <c r="A42" s="25"/>
      <c r="B42" s="15">
        <v>27</v>
      </c>
      <c r="C42" s="21" t="s">
        <v>80</v>
      </c>
      <c r="D42" s="21" t="s">
        <v>81</v>
      </c>
      <c r="E42" s="21">
        <v>2</v>
      </c>
      <c r="F42" s="21" t="s">
        <v>74</v>
      </c>
      <c r="G42" s="15">
        <v>1</v>
      </c>
      <c r="H42" s="26"/>
      <c r="I42" s="19">
        <f t="shared" si="1"/>
        <v>0</v>
      </c>
      <c r="J42" s="33"/>
    </row>
    <row r="43" ht="16.5" spans="1:10">
      <c r="A43" s="25"/>
      <c r="B43" s="34">
        <v>28</v>
      </c>
      <c r="C43" s="34" t="s">
        <v>82</v>
      </c>
      <c r="D43" s="34" t="s">
        <v>83</v>
      </c>
      <c r="E43" s="34">
        <v>1</v>
      </c>
      <c r="F43" s="21" t="s">
        <v>74</v>
      </c>
      <c r="G43" s="34">
        <v>1</v>
      </c>
      <c r="H43" s="34"/>
      <c r="I43" s="19">
        <f t="shared" si="1"/>
        <v>0</v>
      </c>
      <c r="J43" s="35"/>
    </row>
    <row r="44" ht="16.5" spans="1:10">
      <c r="A44" s="25"/>
      <c r="B44" s="34" t="s">
        <v>38</v>
      </c>
      <c r="C44" s="34"/>
      <c r="D44" s="34"/>
      <c r="E44" s="34"/>
      <c r="F44" s="34"/>
      <c r="G44" s="34"/>
      <c r="H44" s="34"/>
      <c r="I44" s="36">
        <f>SUM(I16:I43)</f>
        <v>0</v>
      </c>
      <c r="J44" s="35"/>
    </row>
    <row r="45" ht="35" customHeight="1" spans="1:10">
      <c r="A45" s="25" t="s">
        <v>84</v>
      </c>
      <c r="B45" s="15">
        <v>1</v>
      </c>
      <c r="C45" s="37" t="s">
        <v>85</v>
      </c>
      <c r="D45" s="15" t="s">
        <v>86</v>
      </c>
      <c r="E45" s="22">
        <v>6</v>
      </c>
      <c r="F45" s="37" t="s">
        <v>87</v>
      </c>
      <c r="G45" s="15">
        <v>2</v>
      </c>
      <c r="H45" s="26"/>
      <c r="I45" s="19">
        <f>E45*G45*H45</f>
        <v>0</v>
      </c>
      <c r="J45" s="20"/>
    </row>
    <row r="46" ht="29" customHeight="1" spans="1:10">
      <c r="A46" s="25"/>
      <c r="B46" s="15">
        <v>2</v>
      </c>
      <c r="C46" s="37" t="s">
        <v>88</v>
      </c>
      <c r="D46" s="15" t="s">
        <v>89</v>
      </c>
      <c r="E46" s="22">
        <v>4</v>
      </c>
      <c r="F46" s="28" t="s">
        <v>74</v>
      </c>
      <c r="G46" s="15">
        <v>2</v>
      </c>
      <c r="H46" s="26"/>
      <c r="I46" s="19">
        <f>E46*G46*H46</f>
        <v>0</v>
      </c>
      <c r="J46" s="20"/>
    </row>
    <row r="47" ht="20" customHeight="1" spans="1:10">
      <c r="A47" s="25"/>
      <c r="B47" s="34">
        <v>3</v>
      </c>
      <c r="C47" s="34" t="s">
        <v>90</v>
      </c>
      <c r="D47" s="34" t="s">
        <v>91</v>
      </c>
      <c r="E47" s="34">
        <v>3</v>
      </c>
      <c r="F47" s="34" t="s">
        <v>74</v>
      </c>
      <c r="G47" s="34">
        <v>1</v>
      </c>
      <c r="H47" s="34"/>
      <c r="I47" s="19">
        <f>E47*G47*H47</f>
        <v>0</v>
      </c>
      <c r="J47" s="35"/>
    </row>
    <row r="48" ht="20" customHeight="1" spans="1:10">
      <c r="A48" s="25"/>
      <c r="B48" s="34" t="s">
        <v>38</v>
      </c>
      <c r="C48" s="34"/>
      <c r="D48" s="34"/>
      <c r="E48" s="34"/>
      <c r="F48" s="34"/>
      <c r="G48" s="34"/>
      <c r="H48" s="34"/>
      <c r="I48" s="36">
        <f>SUM(I45:I47)</f>
        <v>0</v>
      </c>
      <c r="J48" s="35"/>
    </row>
    <row r="49" ht="33" spans="1:10">
      <c r="A49" s="38" t="s">
        <v>92</v>
      </c>
      <c r="B49" s="15">
        <v>1</v>
      </c>
      <c r="C49" s="27" t="s">
        <v>93</v>
      </c>
      <c r="D49" s="39" t="s">
        <v>94</v>
      </c>
      <c r="E49" s="27">
        <v>1</v>
      </c>
      <c r="F49" s="40" t="s">
        <v>61</v>
      </c>
      <c r="G49" s="27">
        <v>1</v>
      </c>
      <c r="H49" s="41"/>
      <c r="I49" s="19">
        <f>E49*G49*H49</f>
        <v>0</v>
      </c>
      <c r="J49" s="42"/>
    </row>
    <row r="50" ht="16.5" spans="1:10">
      <c r="A50" s="43"/>
      <c r="B50" s="34" t="s">
        <v>38</v>
      </c>
      <c r="C50" s="34"/>
      <c r="D50" s="34"/>
      <c r="E50" s="34"/>
      <c r="F50" s="34"/>
      <c r="G50" s="34"/>
      <c r="H50" s="34"/>
      <c r="I50" s="36">
        <f>SUM(I49:I49)</f>
        <v>0</v>
      </c>
      <c r="J50" s="35"/>
    </row>
    <row r="51" ht="17.25" spans="1:10">
      <c r="A51" s="44" t="s">
        <v>95</v>
      </c>
      <c r="B51" s="17">
        <v>1</v>
      </c>
      <c r="C51" s="17" t="s">
        <v>96</v>
      </c>
      <c r="D51" s="17" t="s">
        <v>97</v>
      </c>
      <c r="E51" s="17"/>
      <c r="F51" s="17" t="s">
        <v>98</v>
      </c>
      <c r="G51" s="15">
        <v>2</v>
      </c>
      <c r="H51" s="45"/>
      <c r="I51" s="46">
        <f>E51*G51*H51</f>
        <v>0</v>
      </c>
      <c r="J51" s="47"/>
    </row>
    <row r="52" ht="17.25" spans="1:10">
      <c r="A52" s="38"/>
      <c r="B52" s="17">
        <v>2</v>
      </c>
      <c r="C52" s="17" t="s">
        <v>99</v>
      </c>
      <c r="D52" s="21" t="s">
        <v>100</v>
      </c>
      <c r="E52" s="17"/>
      <c r="F52" s="17" t="s">
        <v>101</v>
      </c>
      <c r="G52" s="15">
        <v>2</v>
      </c>
      <c r="H52" s="45"/>
      <c r="I52" s="46">
        <f>E52*G52*H52</f>
        <v>0</v>
      </c>
      <c r="J52" s="47"/>
    </row>
    <row r="53" ht="17.25" spans="1:10">
      <c r="A53" s="43"/>
      <c r="B53" s="48" t="s">
        <v>38</v>
      </c>
      <c r="C53" s="49"/>
      <c r="D53" s="49"/>
      <c r="E53" s="49"/>
      <c r="F53" s="49"/>
      <c r="G53" s="49"/>
      <c r="H53" s="50"/>
      <c r="I53" s="51">
        <f>SUM(I51:I52)</f>
        <v>0</v>
      </c>
      <c r="J53" s="47"/>
    </row>
    <row r="54" s="1" customFormat="1" ht="24" customHeight="1" spans="1:10">
      <c r="A54" s="52" t="s">
        <v>102</v>
      </c>
      <c r="B54" s="52"/>
      <c r="C54" s="52"/>
      <c r="D54" s="52"/>
      <c r="E54" s="52"/>
      <c r="F54" s="52"/>
      <c r="G54" s="52"/>
      <c r="H54" s="52"/>
      <c r="I54" s="53">
        <f>I15+I44+I48+I50+I53</f>
        <v>0</v>
      </c>
      <c r="J54" s="54"/>
    </row>
    <row r="55" s="1" customFormat="1" ht="24" customHeight="1" spans="1:10">
      <c r="A55" s="52" t="s">
        <v>103</v>
      </c>
      <c r="B55" s="52"/>
      <c r="C55" s="52"/>
      <c r="D55" s="52"/>
      <c r="E55" s="52"/>
      <c r="F55" s="52"/>
      <c r="G55" s="52"/>
      <c r="H55" s="52"/>
      <c r="I55" s="53">
        <f>I54*0.06</f>
        <v>0</v>
      </c>
      <c r="J55" s="55"/>
    </row>
    <row r="56" s="1" customFormat="1" ht="24" customHeight="1" spans="1:10">
      <c r="A56" s="52" t="s">
        <v>104</v>
      </c>
      <c r="B56" s="52"/>
      <c r="C56" s="52"/>
      <c r="D56" s="52"/>
      <c r="E56" s="52"/>
      <c r="F56" s="52"/>
      <c r="G56" s="52"/>
      <c r="H56" s="52"/>
      <c r="I56" s="56">
        <f>I54+I55</f>
        <v>0</v>
      </c>
      <c r="J56" s="54"/>
    </row>
    <row r="57" ht="37" customHeight="1" spans="1:10">
      <c r="A57" s="57" t="s">
        <v>105</v>
      </c>
      <c r="B57" s="57"/>
      <c r="C57" s="57"/>
      <c r="D57" s="57"/>
      <c r="E57" s="57"/>
      <c r="F57" s="57"/>
      <c r="G57" s="57"/>
      <c r="H57" s="57"/>
      <c r="I57" s="57"/>
      <c r="J57" s="57"/>
    </row>
  </sheetData>
  <sheetProtection selectLockedCells="1"/>
  <mergeCells count="25">
    <mergeCell ref="A1:J1"/>
    <mergeCell ref="A2:J2"/>
    <mergeCell ref="A3:D3"/>
    <mergeCell ref="E3:G3"/>
    <mergeCell ref="H3:J3"/>
    <mergeCell ref="B15:H15"/>
    <mergeCell ref="B44:H44"/>
    <mergeCell ref="B48:H48"/>
    <mergeCell ref="B50:H50"/>
    <mergeCell ref="B53:H53"/>
    <mergeCell ref="A54:H54"/>
    <mergeCell ref="A55:H55"/>
    <mergeCell ref="A56:H56"/>
    <mergeCell ref="A57:J57"/>
    <mergeCell ref="A5:A15"/>
    <mergeCell ref="A16:A44"/>
    <mergeCell ref="A45:A48"/>
    <mergeCell ref="A49:A50"/>
    <mergeCell ref="A51:A53"/>
    <mergeCell ref="C16:C19"/>
    <mergeCell ref="C20:C23"/>
    <mergeCell ref="C24:C28"/>
    <mergeCell ref="C29:C34"/>
    <mergeCell ref="C40:C41"/>
    <mergeCell ref="J20:J21"/>
  </mergeCells>
  <conditionalFormatting sqref="D29">
    <cfRule type="cellIs" dxfId="0" priority="6" stopIfTrue="1" operator="lessThan">
      <formula>0</formula>
    </cfRule>
  </conditionalFormatting>
  <conditionalFormatting sqref="D35">
    <cfRule type="cellIs" dxfId="0" priority="4" stopIfTrue="1" operator="lessThan">
      <formula>0</formula>
    </cfRule>
  </conditionalFormatting>
  <conditionalFormatting sqref="D36">
    <cfRule type="cellIs" dxfId="0" priority="3" stopIfTrue="1" operator="lessThan">
      <formula>0</formula>
    </cfRule>
  </conditionalFormatting>
  <conditionalFormatting sqref="D30:D34">
    <cfRule type="cellIs" dxfId="0" priority="5" stopIfTrue="1" operator="lessThan">
      <formula>0</formula>
    </cfRule>
  </conditionalFormatting>
  <conditionalFormatting sqref="F46:F47">
    <cfRule type="cellIs" dxfId="0" priority="1" stopIfTrue="1" operator="lessThan">
      <formula>0</formula>
    </cfRule>
  </conditionalFormatting>
  <pageMargins left="0.275" right="0.118055555555556" top="1" bottom="1" header="0.5" footer="0.5"/>
  <pageSetup paperSize="9" orientation="landscape" horizontalDpi="600"/>
  <headerFooter/>
  <ignoredErrors>
    <ignoredError sqref="I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针行天下</cp:lastModifiedBy>
  <dcterms:created xsi:type="dcterms:W3CDTF">2026-03-16T07:49:00Z</dcterms:created>
  <dcterms:modified xsi:type="dcterms:W3CDTF">2026-05-08T06:27:17Z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C762F5A26BC340D18E4F1F1647696457_11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